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骨密度机房一间" sheetId="5" r:id="rId1"/>
  </sheets>
  <definedNames>
    <definedName name="_xlnm._FilterDatabase" localSheetId="0" hidden="1">骨密度机房一间!$A$2:$E$35</definedName>
    <definedName name="_xlnm.Print_Area" localSheetId="0">骨密度机房一间!$A$2:$E$9</definedName>
  </definedNames>
  <calcPr calcId="144525"/>
</workbook>
</file>

<file path=xl/sharedStrings.xml><?xml version="1.0" encoding="utf-8"?>
<sst xmlns="http://schemas.openxmlformats.org/spreadsheetml/2006/main" count="97" uniqueCount="69">
  <si>
    <t>德昌县人民医院骨密度机房建设清单</t>
  </si>
  <si>
    <t>序号</t>
  </si>
  <si>
    <t>项目名称</t>
  </si>
  <si>
    <t>备注说明</t>
  </si>
  <si>
    <t>数量</t>
  </si>
  <si>
    <t>单位</t>
  </si>
  <si>
    <t>单价（元）</t>
  </si>
  <si>
    <t>合计（元）</t>
  </si>
  <si>
    <t>备注</t>
  </si>
  <si>
    <t>PVC卷材地面</t>
  </si>
  <si>
    <t>和原房间一致保护及清洁</t>
  </si>
  <si>
    <t>㎡</t>
  </si>
  <si>
    <t>双开门拆除</t>
  </si>
  <si>
    <t>钢制双开门拆除</t>
  </si>
  <si>
    <t>樘</t>
  </si>
  <si>
    <t>门洞封堵</t>
  </si>
  <si>
    <t>1600*2100改成1400*2100，含抹灰饰面</t>
  </si>
  <si>
    <t>项</t>
  </si>
  <si>
    <t>踢脚线</t>
  </si>
  <si>
    <t>铝合金，和原大楼装饰颜色一致</t>
  </si>
  <si>
    <t>顶面拆除</t>
  </si>
  <si>
    <t>综合，</t>
  </si>
  <si>
    <t>硅钙板墙面</t>
  </si>
  <si>
    <t>1.面层材料品种、规格、颜色：硅钙板，吊顶高度3.6米。
2.安装位置：墙面及吊顶
3.辅材：平爆、防霉净味胶等</t>
  </si>
  <si>
    <t>硫酸钡板墙面防护</t>
  </si>
  <si>
    <t>1.材料及规格：2.0mmpb</t>
  </si>
  <si>
    <t>吊顶恢复</t>
  </si>
  <si>
    <t>1.采用石膏板吊顶，包含轻钢龙骨、吊杆等</t>
  </si>
  <si>
    <t>硫酸钡顶面防护</t>
  </si>
  <si>
    <t>2.0mm</t>
  </si>
  <si>
    <t>铅玻璃窗</t>
  </si>
  <si>
    <t>利旧，拆除、院外10公里内运输、安装</t>
  </si>
  <si>
    <t>张</t>
  </si>
  <si>
    <t>电动推拉铅门</t>
  </si>
  <si>
    <t>利旧，拆除、院外10公里内运输、布线、安装</t>
  </si>
  <si>
    <t>平开铅门</t>
  </si>
  <si>
    <t>门框不锈钢门包边</t>
  </si>
  <si>
    <t>新开门洞</t>
  </si>
  <si>
    <t>新开门洞900*2100</t>
  </si>
  <si>
    <t>个</t>
  </si>
  <si>
    <t>新开门洞过梁</t>
  </si>
  <si>
    <t>新开门洞过梁900*2100</t>
  </si>
  <si>
    <t>新开窗洞</t>
  </si>
  <si>
    <t>新开窗洞1200*800</t>
  </si>
  <si>
    <t>新开窗洞过梁</t>
  </si>
  <si>
    <t>原建筑吊顶及装饰面层拆除、原管线拆除</t>
  </si>
  <si>
    <t>窗洞封堵</t>
  </si>
  <si>
    <t>防护板封堵1500*1500</t>
  </si>
  <si>
    <t>m³</t>
  </si>
  <si>
    <t>电线路改造</t>
  </si>
  <si>
    <t>电线开关插座</t>
  </si>
  <si>
    <t>照明灯具拆除及恢复</t>
  </si>
  <si>
    <t>利旧</t>
  </si>
  <si>
    <t>空调改造</t>
  </si>
  <si>
    <t>综合</t>
  </si>
  <si>
    <t>新风改造</t>
  </si>
  <si>
    <t>排风改造</t>
  </si>
  <si>
    <t>防护补铅</t>
  </si>
  <si>
    <t>2mmpb</t>
  </si>
  <si>
    <t>抗菌涂料</t>
  </si>
  <si>
    <t>电缆线槽</t>
  </si>
  <si>
    <t>设计规格</t>
  </si>
  <si>
    <t>m</t>
  </si>
  <si>
    <t>人工差旅运输</t>
  </si>
  <si>
    <t>税金</t>
  </si>
  <si>
    <t>合计</t>
  </si>
  <si>
    <t>注：投标人自行现场踏勘；投标时间7月17日</t>
  </si>
  <si>
    <t>质量要求：达到医院组织专项检测验收。</t>
  </si>
  <si>
    <t>投标时提供防辐射材料检测报告，合格证；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</si>
</sst>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);[Red]\(#,##0.00\)"/>
    <numFmt numFmtId="177" formatCode="#,##0.00_ "/>
    <numFmt numFmtId="178" formatCode="0.00_ "/>
    <numFmt numFmtId="179" formatCode="[DBNum2][$RMB]General;[Red][DBNum2][$RMB]General"/>
  </numFmts>
  <fonts count="30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4"/>
      <color rgb="FF000000"/>
      <name val="宋体"/>
      <charset val="134"/>
    </font>
    <font>
      <b/>
      <sz val="14"/>
      <name val="宋体"/>
      <charset val="134"/>
    </font>
    <font>
      <sz val="14"/>
      <name val="宋体"/>
      <charset val="134"/>
    </font>
    <font>
      <sz val="14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2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2" fillId="12" borderId="10" applyNumberFormat="0" applyAlignment="0" applyProtection="0">
      <alignment vertical="center"/>
    </xf>
    <xf numFmtId="0" fontId="23" fillId="12" borderId="6" applyNumberFormat="0" applyAlignment="0" applyProtection="0">
      <alignment vertical="center"/>
    </xf>
    <xf numFmtId="0" fontId="24" fillId="13" borderId="11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29" fillId="0" borderId="0">
      <alignment vertical="center"/>
    </xf>
    <xf numFmtId="0" fontId="0" fillId="0" borderId="0">
      <alignment vertical="center"/>
    </xf>
  </cellStyleXfs>
  <cellXfs count="39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177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/>
    </xf>
    <xf numFmtId="0" fontId="5" fillId="0" borderId="2" xfId="50" applyFont="1" applyBorder="1" applyAlignment="1">
      <alignment horizontal="center" vertical="center"/>
    </xf>
    <xf numFmtId="0" fontId="2" fillId="0" borderId="2" xfId="50" applyFont="1" applyBorder="1" applyAlignment="1">
      <alignment horizontal="center" vertical="center"/>
    </xf>
    <xf numFmtId="0" fontId="5" fillId="0" borderId="2" xfId="50" applyFont="1" applyBorder="1" applyAlignment="1">
      <alignment horizontal="left" vertical="center" wrapText="1"/>
    </xf>
    <xf numFmtId="178" fontId="5" fillId="0" borderId="2" xfId="5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2" fillId="0" borderId="2" xfId="50" applyFont="1" applyFill="1" applyBorder="1" applyAlignment="1">
      <alignment horizontal="center" vertical="center"/>
    </xf>
    <xf numFmtId="0" fontId="5" fillId="0" borderId="2" xfId="50" applyFont="1" applyFill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0" fontId="6" fillId="2" borderId="2" xfId="50" applyFont="1" applyFill="1" applyBorder="1" applyAlignment="1" applyProtection="1">
      <alignment horizontal="center" vertical="center" wrapText="1"/>
    </xf>
    <xf numFmtId="0" fontId="2" fillId="2" borderId="2" xfId="50" applyFont="1" applyFill="1" applyBorder="1" applyAlignment="1">
      <alignment horizontal="center" vertical="center"/>
    </xf>
    <xf numFmtId="0" fontId="5" fillId="2" borderId="2" xfId="50" applyFont="1" applyFill="1" applyBorder="1" applyAlignment="1">
      <alignment horizontal="left" vertical="center" wrapText="1"/>
    </xf>
    <xf numFmtId="178" fontId="5" fillId="2" borderId="2" xfId="50" applyNumberFormat="1" applyFont="1" applyFill="1" applyBorder="1" applyAlignment="1">
      <alignment horizontal="center" vertical="center"/>
    </xf>
    <xf numFmtId="0" fontId="5" fillId="2" borderId="2" xfId="50" applyFont="1" applyFill="1" applyBorder="1" applyAlignment="1">
      <alignment horizontal="center" vertical="center"/>
    </xf>
    <xf numFmtId="0" fontId="5" fillId="0" borderId="3" xfId="50" applyFont="1" applyBorder="1" applyAlignment="1">
      <alignment horizontal="center" vertical="center"/>
    </xf>
    <xf numFmtId="0" fontId="5" fillId="2" borderId="3" xfId="50" applyFont="1" applyFill="1" applyBorder="1" applyAlignment="1">
      <alignment horizontal="center" vertical="center"/>
    </xf>
    <xf numFmtId="0" fontId="5" fillId="0" borderId="3" xfId="50" applyFont="1" applyFill="1" applyBorder="1" applyAlignment="1">
      <alignment horizontal="center" vertical="center"/>
    </xf>
    <xf numFmtId="0" fontId="7" fillId="2" borderId="2" xfId="50" applyFont="1" applyFill="1" applyBorder="1" applyAlignment="1" applyProtection="1">
      <alignment horizontal="center" vertical="center" wrapText="1"/>
    </xf>
    <xf numFmtId="0" fontId="8" fillId="2" borderId="2" xfId="50" applyFont="1" applyFill="1" applyBorder="1" applyAlignment="1">
      <alignment horizontal="left" vertical="center" wrapText="1"/>
    </xf>
    <xf numFmtId="0" fontId="5" fillId="0" borderId="2" xfId="50" applyFont="1" applyBorder="1" applyAlignment="1">
      <alignment horizontal="left" vertical="center"/>
    </xf>
    <xf numFmtId="178" fontId="5" fillId="0" borderId="2" xfId="0" applyNumberFormat="1" applyFont="1" applyFill="1" applyBorder="1" applyAlignment="1">
      <alignment horizontal="center" vertical="center"/>
    </xf>
    <xf numFmtId="0" fontId="2" fillId="0" borderId="2" xfId="50" applyFont="1" applyBorder="1" applyAlignment="1">
      <alignment horizontal="center" vertical="center" wrapText="1"/>
    </xf>
    <xf numFmtId="0" fontId="9" fillId="0" borderId="2" xfId="5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179" fontId="5" fillId="0" borderId="3" xfId="0" applyNumberFormat="1" applyFont="1" applyBorder="1" applyAlignment="1">
      <alignment horizontal="center" vertical="center"/>
    </xf>
    <xf numFmtId="179" fontId="5" fillId="0" borderId="4" xfId="0" applyNumberFormat="1" applyFont="1" applyBorder="1" applyAlignment="1">
      <alignment horizontal="center" vertical="center"/>
    </xf>
    <xf numFmtId="179" fontId="5" fillId="0" borderId="5" xfId="0" applyNumberFormat="1" applyFont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31" fontId="0" fillId="0" borderId="0" xfId="0" applyNumberFormat="1" applyAlignment="1">
      <alignment horizontal="left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 2" xfId="50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5"/>
  <sheetViews>
    <sheetView tabSelected="1" zoomScale="90" zoomScaleNormal="90" workbookViewId="0">
      <selection activeCell="K8" sqref="K8"/>
    </sheetView>
  </sheetViews>
  <sheetFormatPr defaultColWidth="9" defaultRowHeight="13.5" outlineLevelCol="7"/>
  <cols>
    <col min="1" max="1" width="5" style="2" customWidth="1"/>
    <col min="2" max="2" width="20.775" style="3" customWidth="1"/>
    <col min="3" max="3" width="36.775" style="2" customWidth="1"/>
    <col min="4" max="4" width="10.9666666666667" style="4" customWidth="1"/>
    <col min="5" max="5" width="5" style="5" customWidth="1"/>
    <col min="6" max="6" width="9.44166666666667" style="2" customWidth="1"/>
    <col min="7" max="7" width="10.6666666666667" style="2" customWidth="1"/>
    <col min="8" max="8" width="5.66666666666667" style="2" customWidth="1"/>
    <col min="9" max="16384" width="9" style="2"/>
  </cols>
  <sheetData>
    <row r="1" ht="22.5" spans="1:8">
      <c r="A1" s="6" t="s">
        <v>0</v>
      </c>
      <c r="B1" s="7"/>
      <c r="C1" s="7"/>
      <c r="D1" s="7"/>
      <c r="E1" s="7"/>
      <c r="F1" s="7"/>
      <c r="G1" s="7"/>
      <c r="H1" s="7"/>
    </row>
    <row r="2" ht="37.5" spans="1:8">
      <c r="A2" s="8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10" t="s">
        <v>6</v>
      </c>
      <c r="G2" s="10" t="s">
        <v>7</v>
      </c>
      <c r="H2" s="10" t="s">
        <v>8</v>
      </c>
    </row>
    <row r="3" s="1" customFormat="1" ht="18.75" spans="1:8">
      <c r="A3" s="11">
        <v>1</v>
      </c>
      <c r="B3" s="12" t="s">
        <v>9</v>
      </c>
      <c r="C3" s="13" t="s">
        <v>10</v>
      </c>
      <c r="D3" s="14">
        <f>4*3.55</f>
        <v>14.2</v>
      </c>
      <c r="E3" s="11" t="s">
        <v>11</v>
      </c>
      <c r="F3" s="15"/>
      <c r="G3" s="15"/>
      <c r="H3" s="15"/>
    </row>
    <row r="4" s="1" customFormat="1" ht="18.75" spans="1:8">
      <c r="A4" s="11">
        <v>2</v>
      </c>
      <c r="B4" s="12" t="s">
        <v>12</v>
      </c>
      <c r="C4" s="13" t="s">
        <v>13</v>
      </c>
      <c r="D4" s="14">
        <v>1</v>
      </c>
      <c r="E4" s="11" t="s">
        <v>14</v>
      </c>
      <c r="F4" s="15"/>
      <c r="G4" s="15"/>
      <c r="H4" s="15"/>
    </row>
    <row r="5" s="1" customFormat="1" ht="37.5" spans="1:8">
      <c r="A5" s="11">
        <v>3</v>
      </c>
      <c r="B5" s="12" t="s">
        <v>15</v>
      </c>
      <c r="C5" s="13" t="s">
        <v>16</v>
      </c>
      <c r="D5" s="14">
        <v>1</v>
      </c>
      <c r="E5" s="11" t="s">
        <v>17</v>
      </c>
      <c r="F5" s="15"/>
      <c r="G5" s="15"/>
      <c r="H5" s="15"/>
    </row>
    <row r="6" ht="18.75" spans="1:8">
      <c r="A6" s="11">
        <v>4</v>
      </c>
      <c r="B6" s="16" t="s">
        <v>18</v>
      </c>
      <c r="C6" s="13" t="s">
        <v>19</v>
      </c>
      <c r="D6" s="14">
        <f>3.96+3.96+3.6+3.6+3.5+3.5+3.96+3.96</f>
        <v>30.04</v>
      </c>
      <c r="E6" s="17" t="s">
        <v>11</v>
      </c>
      <c r="F6" s="15"/>
      <c r="G6" s="15"/>
      <c r="H6" s="18"/>
    </row>
    <row r="7" ht="18.75" spans="1:8">
      <c r="A7" s="11">
        <v>5</v>
      </c>
      <c r="B7" s="19" t="s">
        <v>20</v>
      </c>
      <c r="C7" s="13" t="s">
        <v>21</v>
      </c>
      <c r="D7" s="14">
        <v>1</v>
      </c>
      <c r="E7" s="11" t="s">
        <v>17</v>
      </c>
      <c r="F7" s="18"/>
      <c r="G7" s="15"/>
      <c r="H7" s="18"/>
    </row>
    <row r="8" ht="75" spans="1:8">
      <c r="A8" s="11">
        <v>6</v>
      </c>
      <c r="B8" s="20" t="s">
        <v>22</v>
      </c>
      <c r="C8" s="21" t="s">
        <v>23</v>
      </c>
      <c r="D8" s="22">
        <f>3.5*2*3.6+3.96*2*3.6</f>
        <v>53.712</v>
      </c>
      <c r="E8" s="23" t="s">
        <v>11</v>
      </c>
      <c r="F8" s="18"/>
      <c r="G8" s="15"/>
      <c r="H8" s="18"/>
    </row>
    <row r="9" ht="18.75" spans="1:8">
      <c r="A9" s="11">
        <v>7</v>
      </c>
      <c r="B9" s="12" t="s">
        <v>24</v>
      </c>
      <c r="C9" s="13" t="s">
        <v>25</v>
      </c>
      <c r="D9" s="14">
        <f>D8</f>
        <v>53.712</v>
      </c>
      <c r="E9" s="24" t="s">
        <v>11</v>
      </c>
      <c r="F9" s="18"/>
      <c r="G9" s="15"/>
      <c r="H9" s="18"/>
    </row>
    <row r="10" ht="37.5" spans="1:8">
      <c r="A10" s="11">
        <v>8</v>
      </c>
      <c r="B10" s="20" t="s">
        <v>26</v>
      </c>
      <c r="C10" s="21" t="s">
        <v>27</v>
      </c>
      <c r="D10" s="22">
        <f>3.5*3.96</f>
        <v>13.86</v>
      </c>
      <c r="E10" s="25" t="s">
        <v>11</v>
      </c>
      <c r="F10" s="18"/>
      <c r="G10" s="15"/>
      <c r="H10" s="18"/>
    </row>
    <row r="11" ht="18.75" spans="1:8">
      <c r="A11" s="11">
        <v>9</v>
      </c>
      <c r="B11" s="12" t="s">
        <v>28</v>
      </c>
      <c r="C11" s="13" t="s">
        <v>29</v>
      </c>
      <c r="D11" s="14">
        <v>14.2</v>
      </c>
      <c r="E11" s="26" t="s">
        <v>11</v>
      </c>
      <c r="F11" s="18"/>
      <c r="G11" s="15"/>
      <c r="H11" s="18"/>
    </row>
    <row r="12" ht="37.5" spans="1:8">
      <c r="A12" s="11">
        <v>10</v>
      </c>
      <c r="B12" s="12" t="s">
        <v>30</v>
      </c>
      <c r="C12" s="13" t="s">
        <v>31</v>
      </c>
      <c r="D12" s="14">
        <v>1</v>
      </c>
      <c r="E12" s="24" t="s">
        <v>32</v>
      </c>
      <c r="F12" s="18"/>
      <c r="G12" s="15"/>
      <c r="H12" s="18"/>
    </row>
    <row r="13" ht="37.5" spans="1:8">
      <c r="A13" s="11">
        <v>11</v>
      </c>
      <c r="B13" s="19" t="s">
        <v>33</v>
      </c>
      <c r="C13" s="13" t="s">
        <v>34</v>
      </c>
      <c r="D13" s="14">
        <v>1</v>
      </c>
      <c r="E13" s="26" t="s">
        <v>14</v>
      </c>
      <c r="F13" s="18"/>
      <c r="G13" s="15"/>
      <c r="H13" s="18"/>
    </row>
    <row r="14" ht="37.5" spans="1:8">
      <c r="A14" s="11">
        <v>12</v>
      </c>
      <c r="B14" s="27" t="s">
        <v>35</v>
      </c>
      <c r="C14" s="28" t="s">
        <v>31</v>
      </c>
      <c r="D14" s="14">
        <v>1</v>
      </c>
      <c r="E14" s="26" t="s">
        <v>14</v>
      </c>
      <c r="F14" s="18"/>
      <c r="G14" s="15"/>
      <c r="H14" s="18"/>
    </row>
    <row r="15" ht="18.75" spans="1:8">
      <c r="A15" s="11">
        <v>13</v>
      </c>
      <c r="B15" s="12" t="s">
        <v>36</v>
      </c>
      <c r="C15" s="29" t="s">
        <v>36</v>
      </c>
      <c r="D15" s="14">
        <v>12</v>
      </c>
      <c r="E15" s="24" t="s">
        <v>11</v>
      </c>
      <c r="F15" s="18"/>
      <c r="G15" s="15"/>
      <c r="H15" s="18"/>
    </row>
    <row r="16" ht="18.75" spans="1:8">
      <c r="A16" s="11">
        <v>14</v>
      </c>
      <c r="B16" s="12" t="s">
        <v>37</v>
      </c>
      <c r="C16" s="29" t="s">
        <v>38</v>
      </c>
      <c r="D16" s="14">
        <v>1</v>
      </c>
      <c r="E16" s="24" t="s">
        <v>39</v>
      </c>
      <c r="F16" s="18"/>
      <c r="G16" s="15"/>
      <c r="H16" s="18"/>
    </row>
    <row r="17" ht="18.75" spans="1:8">
      <c r="A17" s="11">
        <v>15</v>
      </c>
      <c r="B17" s="12" t="s">
        <v>40</v>
      </c>
      <c r="C17" s="29" t="s">
        <v>41</v>
      </c>
      <c r="D17" s="14">
        <v>1</v>
      </c>
      <c r="E17" s="24" t="s">
        <v>39</v>
      </c>
      <c r="F17" s="18"/>
      <c r="G17" s="15"/>
      <c r="H17" s="18"/>
    </row>
    <row r="18" ht="18.75" spans="1:8">
      <c r="A18" s="11">
        <v>16</v>
      </c>
      <c r="B18" s="12" t="s">
        <v>42</v>
      </c>
      <c r="C18" s="29" t="s">
        <v>43</v>
      </c>
      <c r="D18" s="14">
        <v>1</v>
      </c>
      <c r="E18" s="24" t="s">
        <v>39</v>
      </c>
      <c r="F18" s="18"/>
      <c r="G18" s="15"/>
      <c r="H18" s="18"/>
    </row>
    <row r="19" ht="18.75" spans="1:8">
      <c r="A19" s="11">
        <v>17</v>
      </c>
      <c r="B19" s="12" t="s">
        <v>44</v>
      </c>
      <c r="C19" s="29" t="s">
        <v>44</v>
      </c>
      <c r="D19" s="30">
        <v>1</v>
      </c>
      <c r="E19" s="24" t="s">
        <v>39</v>
      </c>
      <c r="F19" s="18"/>
      <c r="G19" s="15"/>
      <c r="H19" s="18"/>
    </row>
    <row r="20" ht="56.25" spans="1:8">
      <c r="A20" s="11">
        <v>18</v>
      </c>
      <c r="B20" s="31" t="s">
        <v>45</v>
      </c>
      <c r="C20" s="13" t="s">
        <v>45</v>
      </c>
      <c r="D20" s="14">
        <f>4*3.55</f>
        <v>14.2</v>
      </c>
      <c r="E20" s="24" t="s">
        <v>11</v>
      </c>
      <c r="F20" s="18"/>
      <c r="G20" s="15"/>
      <c r="H20" s="18"/>
    </row>
    <row r="21" ht="18.75" spans="1:8">
      <c r="A21" s="11">
        <v>19</v>
      </c>
      <c r="B21" s="31" t="s">
        <v>46</v>
      </c>
      <c r="C21" s="32" t="s">
        <v>47</v>
      </c>
      <c r="D21" s="14">
        <f>1.5*1.5</f>
        <v>2.25</v>
      </c>
      <c r="E21" s="24" t="s">
        <v>48</v>
      </c>
      <c r="F21" s="18"/>
      <c r="G21" s="15"/>
      <c r="H21" s="18"/>
    </row>
    <row r="22" ht="18.75" spans="1:8">
      <c r="A22" s="11">
        <v>20</v>
      </c>
      <c r="B22" s="31" t="s">
        <v>49</v>
      </c>
      <c r="C22" s="32" t="s">
        <v>50</v>
      </c>
      <c r="D22" s="14">
        <v>1</v>
      </c>
      <c r="E22" s="11" t="s">
        <v>17</v>
      </c>
      <c r="F22" s="18"/>
      <c r="G22" s="15"/>
      <c r="H22" s="18"/>
    </row>
    <row r="23" ht="37.5" spans="1:8">
      <c r="A23" s="11">
        <v>21</v>
      </c>
      <c r="B23" s="31" t="s">
        <v>51</v>
      </c>
      <c r="C23" s="32" t="s">
        <v>52</v>
      </c>
      <c r="D23" s="14">
        <v>1</v>
      </c>
      <c r="E23" s="11" t="s">
        <v>39</v>
      </c>
      <c r="F23" s="18"/>
      <c r="G23" s="15"/>
      <c r="H23" s="18"/>
    </row>
    <row r="24" ht="18.75" spans="1:8">
      <c r="A24" s="11">
        <v>22</v>
      </c>
      <c r="B24" s="31" t="s">
        <v>53</v>
      </c>
      <c r="C24" s="32" t="s">
        <v>54</v>
      </c>
      <c r="D24" s="14">
        <v>1</v>
      </c>
      <c r="E24" s="11" t="s">
        <v>17</v>
      </c>
      <c r="F24" s="18"/>
      <c r="G24" s="15"/>
      <c r="H24" s="18"/>
    </row>
    <row r="25" ht="18.75" spans="1:8">
      <c r="A25" s="11">
        <v>23</v>
      </c>
      <c r="B25" s="31" t="s">
        <v>55</v>
      </c>
      <c r="C25" s="32" t="s">
        <v>54</v>
      </c>
      <c r="D25" s="14">
        <v>1</v>
      </c>
      <c r="E25" s="11" t="s">
        <v>17</v>
      </c>
      <c r="F25" s="18"/>
      <c r="G25" s="15"/>
      <c r="H25" s="18"/>
    </row>
    <row r="26" ht="18.75" spans="1:8">
      <c r="A26" s="11">
        <v>24</v>
      </c>
      <c r="B26" s="31" t="s">
        <v>56</v>
      </c>
      <c r="C26" s="32" t="s">
        <v>54</v>
      </c>
      <c r="D26" s="14">
        <v>1</v>
      </c>
      <c r="E26" s="11" t="s">
        <v>17</v>
      </c>
      <c r="F26" s="18"/>
      <c r="G26" s="15"/>
      <c r="H26" s="18"/>
    </row>
    <row r="27" ht="18.75" spans="1:8">
      <c r="A27" s="11">
        <v>25</v>
      </c>
      <c r="B27" s="31" t="s">
        <v>57</v>
      </c>
      <c r="C27" s="32" t="s">
        <v>58</v>
      </c>
      <c r="D27" s="14">
        <f>(2.1*4+1.4+0.9+4)*0.55</f>
        <v>8.085</v>
      </c>
      <c r="E27" s="11" t="s">
        <v>11</v>
      </c>
      <c r="F27" s="18"/>
      <c r="G27" s="15"/>
      <c r="H27" s="18"/>
    </row>
    <row r="28" ht="18.75" spans="1:8">
      <c r="A28" s="11">
        <v>26</v>
      </c>
      <c r="B28" s="31" t="s">
        <v>59</v>
      </c>
      <c r="C28" s="32"/>
      <c r="D28" s="14">
        <f>(3.6+3.96+3.93+3.5)*2*3.6</f>
        <v>107.928</v>
      </c>
      <c r="E28" s="11" t="s">
        <v>11</v>
      </c>
      <c r="F28" s="18"/>
      <c r="G28" s="15"/>
      <c r="H28" s="18"/>
    </row>
    <row r="29" ht="18.75" spans="1:8">
      <c r="A29" s="11">
        <v>27</v>
      </c>
      <c r="B29" s="31" t="s">
        <v>60</v>
      </c>
      <c r="C29" s="32" t="s">
        <v>61</v>
      </c>
      <c r="D29" s="14">
        <v>6</v>
      </c>
      <c r="E29" s="11" t="s">
        <v>62</v>
      </c>
      <c r="F29" s="18"/>
      <c r="G29" s="15"/>
      <c r="H29" s="18"/>
    </row>
    <row r="30" ht="18.75" spans="1:8">
      <c r="A30" s="11">
        <v>28</v>
      </c>
      <c r="B30" s="31" t="s">
        <v>63</v>
      </c>
      <c r="C30" s="32"/>
      <c r="D30" s="14">
        <v>1</v>
      </c>
      <c r="E30" s="11" t="s">
        <v>17</v>
      </c>
      <c r="F30" s="18"/>
      <c r="G30" s="15"/>
      <c r="H30" s="18"/>
    </row>
    <row r="31" ht="18.75" spans="1:8">
      <c r="A31" s="11">
        <v>29</v>
      </c>
      <c r="B31" s="31" t="s">
        <v>64</v>
      </c>
      <c r="C31" s="32"/>
      <c r="D31" s="14">
        <v>1</v>
      </c>
      <c r="E31" s="11" t="s">
        <v>17</v>
      </c>
      <c r="F31" s="18"/>
      <c r="G31" s="15"/>
      <c r="H31" s="18"/>
    </row>
    <row r="32" ht="18.75" spans="1:8">
      <c r="A32" s="11">
        <v>30</v>
      </c>
      <c r="B32" s="33" t="s">
        <v>65</v>
      </c>
      <c r="C32" s="34"/>
      <c r="D32" s="35"/>
      <c r="E32" s="35"/>
      <c r="F32" s="36"/>
      <c r="G32" s="15"/>
      <c r="H32" s="18"/>
    </row>
    <row r="33" spans="2:3">
      <c r="B33" s="37" t="s">
        <v>66</v>
      </c>
      <c r="C33" s="37"/>
    </row>
    <row r="34" spans="2:3">
      <c r="B34" s="37" t="s">
        <v>67</v>
      </c>
      <c r="C34" s="37"/>
    </row>
    <row r="35" spans="2:3">
      <c r="B35" s="38" t="s">
        <v>68</v>
      </c>
      <c r="C35" s="37"/>
    </row>
  </sheetData>
  <autoFilter ref="A2:E35">
    <extLst/>
  </autoFilter>
  <mergeCells count="5">
    <mergeCell ref="A1:H1"/>
    <mergeCell ref="C32:F32"/>
    <mergeCell ref="B33:C33"/>
    <mergeCell ref="B34:C34"/>
    <mergeCell ref="B35:C35"/>
  </mergeCells>
  <pageMargins left="0.29" right="0.07" top="0.28" bottom="0.15" header="0.12" footer="0.09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骨密度机房一间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ljh</dc:creator>
  <cp:lastModifiedBy>亚亚</cp:lastModifiedBy>
  <dcterms:created xsi:type="dcterms:W3CDTF">2006-09-16T00:00:00Z</dcterms:created>
  <cp:lastPrinted>2021-12-02T09:39:00Z</cp:lastPrinted>
  <dcterms:modified xsi:type="dcterms:W3CDTF">2024-07-12T09:06:46Z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2052-11.8.2.11813</vt:lpwstr>
  </property>
  <property fmtid="{D5CDD505-2E9C-101B-9397-08002B2CF9AE}" pid="3" name="ICV">
    <vt:lpwstr>0A6803BC83034167AD3779A40B90AE32</vt:lpwstr>
  </property>
</Properties>
</file>