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<sst xmlns="http://schemas.openxmlformats.org/spreadsheetml/2006/main" count="96" uniqueCount="59">
  <si>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>大陆槽卫生院中医馆改造报价单</t>
  </si>
  <si>
    <t>序号</t>
  </si>
  <si>
    <t>项目名称</t>
  </si>
  <si>
    <t>项目特征描述</t>
  </si>
  <si>
    <t>计量 
单位</t>
  </si>
  <si>
    <t>工程量</t>
  </si>
  <si>
    <t>金额（元）</t>
  </si>
  <si>
    <t>综合单价</t>
  </si>
  <si>
    <t>合价</t>
  </si>
  <si>
    <t>一、中医馆改造(二楼）</t>
  </si>
  <si>
    <t>成品防盗门</t>
  </si>
  <si>
    <t xml:space="preserve">1.门代号：M0921
2.材质：成品钢质防盗门
3.尺寸：860*1960
4.包含门框、门扇、五金件、 锁具及运输等所有费用 
5.颜色由建设方与设计人员共同协商确定 
</t>
  </si>
  <si>
    <t>樘</t>
  </si>
  <si>
    <t>成品塑钢窗</t>
  </si>
  <si>
    <t xml:space="preserve">1.窗类型：塑钢推拉窗（一玻一纱）
2.尺寸：1500*1800*5个，1800*1800*5个
3.材料种类：塑钢
4.玻璃品种：透明钢化玻璃
5.报价含所有五金材料
</t>
  </si>
  <si>
    <t>m2</t>
  </si>
  <si>
    <t>800*800防滑地砖地面</t>
  </si>
  <si>
    <t>1.800*800防滑地砖
2.20厚1:2干硬性水泥砂浆（中砂）结合层，洒1-2厚干水泥并洒清水适量
3.20厚1:3水泥砂浆（中砂）找平层
4.水泥浆水灰比0.4-0.5结合层一道
5.100厚细石混凝土垫层（内配筋双向φ8@200）（另列）
6.部位：所有房间（除有水房间）</t>
  </si>
  <si>
    <t>硅钙板吊顶</t>
  </si>
  <si>
    <t xml:space="preserve">1.龙骨吸顶吊件，中距≤1200，纵向600用膨胀螺栓与混凝土板固定
2.T型轻钢横撑龙骨TB24X38用吸顶吊件连结间距≤600
3.T型轻钢龙骨TB24X28间距600用挂件与次龙骨插接
4.硅钙板面层
</t>
  </si>
  <si>
    <t>内墙乳胶漆</t>
  </si>
  <si>
    <t>1.墙体类型：原涂料墙
2.装饰面材料种类：满刮成品腻子二道，刷涂料一底两面
3.具体做法：先铲除原涂料</t>
  </si>
  <si>
    <t>外墙乳胶漆</t>
  </si>
  <si>
    <t>1.墙体类型：水刷石墙面
2.装饰面材料种类：满刮成品外墙腻子三遍，刷涂料一底两面
3.具体做法：</t>
  </si>
  <si>
    <t>门窗拆除</t>
  </si>
  <si>
    <t xml:space="preserve">1.工程部位 ：旧门窗拆除 
2.洞口尺寸、规格：C1518共5个，C1818共5个，M0824共6个
</t>
  </si>
  <si>
    <t>道</t>
  </si>
  <si>
    <t>零星砌砖</t>
  </si>
  <si>
    <t>m3</t>
  </si>
  <si>
    <t>木质踢脚线</t>
  </si>
  <si>
    <t>m</t>
  </si>
  <si>
    <t>仿古线条</t>
  </si>
  <si>
    <t>电气配管 JDG20</t>
  </si>
  <si>
    <t>1.名称：电气配管
2.材质：紧定管
3.规格：JDG20
4.敷设形式及部位：砖、混凝土结构明敷、暗敷、吊顶内等综合考虑
5.特别说明：含刨沟槽、填沟槽、支架制作、安装、过线盒、穿引线
6.其它：满足设计、施工、验收规范及本项目招标技术要求</t>
  </si>
  <si>
    <t>电气配线 BV-4mm2</t>
  </si>
  <si>
    <t>1.名称：电气配线
2.配线形式：管内穿线、线槽配线等综合考虑
3.型号、规格：BV-4mm2
4.材质：铜芯绝缘导线（单色、双色线颜色综合考虑）
5.其它：满足设计、施工、验收规范及本项目招标技术要求</t>
  </si>
  <si>
    <t>电气配线 NH-BYJ-2.5mm2（国标铜芯线）</t>
  </si>
  <si>
    <t>1.名称：电气配线
2.配线形式：管内穿线、线槽配线等综合考虑
3.型号、规格：NH-BYJ-2.5mm2
4.材质：铜芯绝缘导线（单色、双色线颜色综合考虑）
5.其它：满足设计、施工、验收规范及本项目招标技术要求</t>
  </si>
  <si>
    <t>电气配线 NH-BYJ-1.5mm2（国标铜芯线）</t>
  </si>
  <si>
    <t>1.名称：电气配线
2.配线形式：管内穿线、线槽配线等综合考虑
3.型号、规格：NH-BYJ-1.5mm2
4.材质：铜芯绝缘导线（单色、双色线颜色综合考虑）
5.其它：满足设计、施工、验收规范及本项目招标技术要求</t>
  </si>
  <si>
    <t>塑料接线盒</t>
  </si>
  <si>
    <t>1.名称：塑料接线盒
2.材质：塑料
3.规格：
4.含接线盒、开关盒、插座盒、面板等
5.其它：满足设计、施工、验收规范及本项目招标技术要求</t>
  </si>
  <si>
    <t>个</t>
  </si>
  <si>
    <t>明装单联单控开关</t>
  </si>
  <si>
    <t>1.名称:单联单控开关
2.型号、规格:250V 5A
3.安装高度：距地1.3m</t>
  </si>
  <si>
    <t>安全型九孔明装插座</t>
  </si>
  <si>
    <t xml:space="preserve">1.名称：安全型九孔明装插座
2.型号、规格：250V 10A 
</t>
  </si>
  <si>
    <t xml:space="preserve">嵌入式LED灯 </t>
  </si>
  <si>
    <t xml:space="preserve">1.名称：嵌入式LED灯 
2.规格、型号：600*600 
3.安装形式：嵌入安装
4.满足规范及招标人使用功能要求；样式、颜色由招标人确定
</t>
  </si>
  <si>
    <t>小计</t>
  </si>
  <si>
    <t>二、中医馆改造（一楼）</t>
  </si>
  <si>
    <t>门窗防盗栏刷漆</t>
  </si>
  <si>
    <t xml:space="preserve">1.门代号：M0921、窗代号：C1518
2.材质：成品钢质防盗门
3.门尺寸：860*1960，窗尺寸：1500*1800
4.颜色由建设方与设计人员共同协商确定 
</t>
  </si>
  <si>
    <t>洗手台洗衣台</t>
  </si>
  <si>
    <t xml:space="preserve">1.工程部位 ：室外 
2.材料品种、规格：砖砌体
</t>
  </si>
  <si>
    <t>供排水水管布置</t>
  </si>
  <si>
    <t xml:space="preserve">1.工程部位 ：洗衣台洗手台 
2.材料品种、规格：PPR管、dn20、洗手盆一个，水龙头2个
</t>
  </si>
  <si>
    <t>项</t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</si>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</sst>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6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4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76" fontId="2" fillId="0" borderId="18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17.50390625" style="1" customWidth="1"/>
    <col min="3" max="3" width="36.25390625" style="0" customWidth="1"/>
    <col min="5" max="5" width="9.00390625" style="2" customWidth="1"/>
    <col min="6" max="6" width="3.50390625" style="2" customWidth="1"/>
    <col min="8" max="8" width="11.50390625" style="3" bestFit="1" customWidth="1"/>
    <col min="9" max="10" width="12.625" style="0" bestFit="1" customWidth="1"/>
  </cols>
  <sheetData>
    <row r="1" spans="1:8" ht="45" customHeight="1">
      <c r="A1" s="4" t="s">
        <v>0</v>
      </c>
      <c r="B1" s="4"/>
      <c r="C1" s="4"/>
      <c r="D1" s="4"/>
      <c r="E1" s="5"/>
      <c r="F1" s="5"/>
      <c r="G1" s="4"/>
      <c r="H1" s="4"/>
    </row>
    <row r="2" spans="1:8" ht="14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6" t="s">
        <v>6</v>
      </c>
      <c r="H2" s="7"/>
    </row>
    <row r="3" spans="1:8" ht="14.25">
      <c r="A3" s="6"/>
      <c r="B3" s="6"/>
      <c r="C3" s="6"/>
      <c r="D3" s="6"/>
      <c r="E3" s="7"/>
      <c r="F3" s="7"/>
      <c r="G3" s="6" t="s">
        <v>7</v>
      </c>
      <c r="H3" s="7" t="s">
        <v>8</v>
      </c>
    </row>
    <row r="4" spans="1:8" ht="14.25">
      <c r="A4" s="8"/>
      <c r="B4" s="8"/>
      <c r="C4" s="8"/>
      <c r="D4" s="8"/>
      <c r="E4" s="9"/>
      <c r="F4" s="9"/>
      <c r="G4" s="8"/>
      <c r="H4" s="9"/>
    </row>
    <row r="5" spans="1:8" ht="28.5" customHeight="1">
      <c r="A5" s="10" t="s">
        <v>9</v>
      </c>
      <c r="B5" s="10"/>
      <c r="C5" s="10"/>
      <c r="D5" s="10"/>
      <c r="E5" s="11"/>
      <c r="F5" s="11"/>
      <c r="G5" s="10"/>
      <c r="H5" s="10"/>
    </row>
    <row r="6" spans="1:8" ht="14.25">
      <c r="A6" s="12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4"/>
      <c r="G6" s="6" t="s">
        <v>6</v>
      </c>
      <c r="H6" s="7"/>
    </row>
    <row r="7" spans="1:8" ht="14.25">
      <c r="A7" s="15"/>
      <c r="B7" s="15"/>
      <c r="C7" s="15"/>
      <c r="D7" s="15"/>
      <c r="E7" s="16"/>
      <c r="F7" s="17"/>
      <c r="G7" s="6" t="s">
        <v>7</v>
      </c>
      <c r="H7" s="7" t="s">
        <v>8</v>
      </c>
    </row>
    <row r="8" spans="1:8" ht="14.25">
      <c r="A8" s="10"/>
      <c r="B8" s="10"/>
      <c r="C8" s="10"/>
      <c r="D8" s="10"/>
      <c r="E8" s="18"/>
      <c r="F8" s="19"/>
      <c r="G8" s="6"/>
      <c r="H8" s="7"/>
    </row>
    <row r="9" spans="1:8" ht="75" customHeight="1">
      <c r="A9" s="10">
        <v>1</v>
      </c>
      <c r="B9" s="20" t="s">
        <v>10</v>
      </c>
      <c r="C9" s="21" t="s">
        <v>11</v>
      </c>
      <c r="D9" s="10" t="s">
        <v>12</v>
      </c>
      <c r="E9" s="22">
        <v>7</v>
      </c>
      <c r="F9" s="22"/>
      <c r="G9" s="23"/>
      <c r="H9" s="24"/>
    </row>
    <row r="10" spans="1:8" ht="63" customHeight="1">
      <c r="A10" s="25">
        <f>+A9+1</f>
        <v>2</v>
      </c>
      <c r="B10" s="26" t="s">
        <v>13</v>
      </c>
      <c r="C10" s="27" t="s">
        <v>14</v>
      </c>
      <c r="D10" s="25" t="s">
        <v>15</v>
      </c>
      <c r="E10" s="28">
        <f>1.5*1.8*5+1.8*1.8*5</f>
        <v>29.700000000000003</v>
      </c>
      <c r="F10" s="28"/>
      <c r="G10" s="29"/>
      <c r="H10" s="30"/>
    </row>
    <row r="11" spans="1:8" ht="105" customHeight="1">
      <c r="A11" s="25">
        <f>+A10+1</f>
        <v>3</v>
      </c>
      <c r="B11" s="31" t="s">
        <v>16</v>
      </c>
      <c r="C11" s="27" t="s">
        <v>17</v>
      </c>
      <c r="D11" s="25" t="s">
        <v>15</v>
      </c>
      <c r="E11" s="28">
        <f>11.1*6*2</f>
        <v>133.2</v>
      </c>
      <c r="F11" s="32"/>
      <c r="G11" s="29"/>
      <c r="H11" s="30"/>
    </row>
    <row r="12" spans="1:8" ht="87" customHeight="1">
      <c r="A12" s="25">
        <f>+A11+1</f>
        <v>4</v>
      </c>
      <c r="B12" s="26" t="s">
        <v>18</v>
      </c>
      <c r="C12" s="27" t="s">
        <v>19</v>
      </c>
      <c r="D12" s="25" t="s">
        <v>15</v>
      </c>
      <c r="E12" s="28">
        <f>+E11</f>
        <v>133.2</v>
      </c>
      <c r="F12" s="32"/>
      <c r="G12" s="29"/>
      <c r="H12" s="30"/>
    </row>
    <row r="13" spans="1:8" ht="63.75" customHeight="1">
      <c r="A13" s="25">
        <f>+A12+1</f>
        <v>5</v>
      </c>
      <c r="B13" s="26" t="s">
        <v>20</v>
      </c>
      <c r="C13" s="27" t="s">
        <v>21</v>
      </c>
      <c r="D13" s="25" t="s">
        <v>15</v>
      </c>
      <c r="E13" s="28">
        <f>11.1*2*2.6*2+6*6*2.6*2-1.5*1.8*5-1.8*1.8*5-0.8*1.95*6+3.6*2*2.8-0.8*1.95*2</f>
        <v>280.62</v>
      </c>
      <c r="F13" s="28"/>
      <c r="G13" s="29"/>
      <c r="H13" s="30"/>
    </row>
    <row r="14" spans="1:8" ht="63.75" customHeight="1">
      <c r="A14" s="25">
        <f aca="true" t="shared" si="0" ref="A14:A19">+A13+1</f>
        <v>6</v>
      </c>
      <c r="B14" s="26" t="s">
        <v>22</v>
      </c>
      <c r="C14" s="27" t="s">
        <v>23</v>
      </c>
      <c r="D14" s="25" t="s">
        <v>15</v>
      </c>
      <c r="E14" s="28">
        <f>11.1*6.75+6*6.75*2+11.1*1.3*2+11.1*2+3.3*3.7+2.7*3.2+2.4*2.6+5.5*4</f>
        <v>256.07500000000005</v>
      </c>
      <c r="F14" s="28"/>
      <c r="G14" s="29"/>
      <c r="H14" s="30"/>
    </row>
    <row r="15" spans="1:8" ht="39" customHeight="1">
      <c r="A15" s="25">
        <f t="shared" si="0"/>
        <v>7</v>
      </c>
      <c r="B15" s="26" t="s">
        <v>24</v>
      </c>
      <c r="C15" s="26" t="s">
        <v>25</v>
      </c>
      <c r="D15" s="25" t="s">
        <v>26</v>
      </c>
      <c r="E15" s="28">
        <v>16</v>
      </c>
      <c r="F15" s="28"/>
      <c r="G15" s="29"/>
      <c r="H15" s="30"/>
    </row>
    <row r="16" spans="1:8" ht="39" customHeight="1">
      <c r="A16" s="25">
        <f t="shared" si="0"/>
        <v>8</v>
      </c>
      <c r="B16" s="26" t="s">
        <v>27</v>
      </c>
      <c r="C16" s="26"/>
      <c r="D16" s="25" t="s">
        <v>28</v>
      </c>
      <c r="E16" s="28">
        <f>3.6*2.8*0.12-1.9*1.95*0.12+0.8*0.5*0.24*6</f>
        <v>1.3410000000000002</v>
      </c>
      <c r="F16" s="28"/>
      <c r="G16" s="29"/>
      <c r="H16" s="30"/>
    </row>
    <row r="17" spans="1:8" ht="39" customHeight="1">
      <c r="A17" s="25">
        <f t="shared" si="0"/>
        <v>9</v>
      </c>
      <c r="B17" s="26" t="s">
        <v>29</v>
      </c>
      <c r="C17" s="26"/>
      <c r="D17" s="25" t="s">
        <v>30</v>
      </c>
      <c r="E17" s="28">
        <f>11.1*4+6*12-6</f>
        <v>110.4</v>
      </c>
      <c r="F17" s="28"/>
      <c r="G17" s="29"/>
      <c r="H17" s="30"/>
    </row>
    <row r="18" spans="1:8" ht="39" customHeight="1">
      <c r="A18" s="25">
        <f t="shared" si="0"/>
        <v>10</v>
      </c>
      <c r="B18" s="26" t="s">
        <v>31</v>
      </c>
      <c r="C18" s="26"/>
      <c r="D18" s="25" t="s">
        <v>30</v>
      </c>
      <c r="E18" s="28">
        <f>11.1*2+6*6</f>
        <v>58.2</v>
      </c>
      <c r="F18" s="28"/>
      <c r="G18" s="29"/>
      <c r="H18" s="30"/>
    </row>
    <row r="19" spans="1:8" ht="109.5" customHeight="1">
      <c r="A19" s="25">
        <f t="shared" si="0"/>
        <v>11</v>
      </c>
      <c r="B19" s="33" t="s">
        <v>32</v>
      </c>
      <c r="C19" s="27" t="s">
        <v>33</v>
      </c>
      <c r="D19" s="25" t="s">
        <v>30</v>
      </c>
      <c r="E19" s="28">
        <v>62.45</v>
      </c>
      <c r="F19" s="32"/>
      <c r="G19" s="29"/>
      <c r="H19" s="30"/>
    </row>
    <row r="20" spans="1:8" ht="85.5" customHeight="1">
      <c r="A20" s="25">
        <f aca="true" t="shared" si="1" ref="A20:A26">+A19+1</f>
        <v>12</v>
      </c>
      <c r="B20" s="33" t="s">
        <v>34</v>
      </c>
      <c r="C20" s="27" t="s">
        <v>35</v>
      </c>
      <c r="D20" s="25" t="s">
        <v>30</v>
      </c>
      <c r="E20" s="28">
        <v>200</v>
      </c>
      <c r="F20" s="28"/>
      <c r="G20" s="29"/>
      <c r="H20" s="30"/>
    </row>
    <row r="21" spans="1:8" ht="87.75" customHeight="1">
      <c r="A21" s="25">
        <f t="shared" si="1"/>
        <v>13</v>
      </c>
      <c r="B21" s="33" t="s">
        <v>36</v>
      </c>
      <c r="C21" s="27" t="s">
        <v>37</v>
      </c>
      <c r="D21" s="25" t="s">
        <v>30</v>
      </c>
      <c r="E21" s="28">
        <v>200</v>
      </c>
      <c r="F21" s="28"/>
      <c r="G21" s="29"/>
      <c r="H21" s="30"/>
    </row>
    <row r="22" spans="1:8" ht="84.75" customHeight="1">
      <c r="A22" s="25">
        <f t="shared" si="1"/>
        <v>14</v>
      </c>
      <c r="B22" s="33" t="s">
        <v>38</v>
      </c>
      <c r="C22" s="27" t="s">
        <v>39</v>
      </c>
      <c r="D22" s="25" t="s">
        <v>30</v>
      </c>
      <c r="E22" s="28">
        <v>200</v>
      </c>
      <c r="F22" s="28"/>
      <c r="G22" s="29"/>
      <c r="H22" s="30"/>
    </row>
    <row r="23" spans="1:8" ht="75" customHeight="1">
      <c r="A23" s="25">
        <f t="shared" si="1"/>
        <v>15</v>
      </c>
      <c r="B23" s="33" t="s">
        <v>40</v>
      </c>
      <c r="C23" s="27" t="s">
        <v>41</v>
      </c>
      <c r="D23" s="25" t="s">
        <v>42</v>
      </c>
      <c r="E23" s="28">
        <v>15</v>
      </c>
      <c r="F23" s="28"/>
      <c r="G23" s="29"/>
      <c r="H23" s="30"/>
    </row>
    <row r="24" spans="1:8" ht="45.75" customHeight="1">
      <c r="A24" s="25">
        <f t="shared" si="1"/>
        <v>16</v>
      </c>
      <c r="B24" s="33" t="s">
        <v>43</v>
      </c>
      <c r="C24" s="27" t="s">
        <v>44</v>
      </c>
      <c r="D24" s="25" t="s">
        <v>42</v>
      </c>
      <c r="E24" s="28">
        <v>5</v>
      </c>
      <c r="F24" s="28"/>
      <c r="G24" s="29"/>
      <c r="H24" s="30"/>
    </row>
    <row r="25" spans="1:8" ht="25.5" customHeight="1">
      <c r="A25" s="25">
        <f t="shared" si="1"/>
        <v>17</v>
      </c>
      <c r="B25" s="33" t="s">
        <v>45</v>
      </c>
      <c r="C25" s="27" t="s">
        <v>46</v>
      </c>
      <c r="D25" s="25" t="s">
        <v>42</v>
      </c>
      <c r="E25" s="28">
        <v>10</v>
      </c>
      <c r="F25" s="28"/>
      <c r="G25" s="29"/>
      <c r="H25" s="30"/>
    </row>
    <row r="26" spans="1:8" ht="64.5" customHeight="1">
      <c r="A26" s="12">
        <f t="shared" si="1"/>
        <v>18</v>
      </c>
      <c r="B26" s="34" t="s">
        <v>47</v>
      </c>
      <c r="C26" s="35" t="s">
        <v>48</v>
      </c>
      <c r="D26" s="12" t="s">
        <v>42</v>
      </c>
      <c r="E26" s="36">
        <v>6</v>
      </c>
      <c r="F26" s="36"/>
      <c r="G26" s="37"/>
      <c r="H26" s="38"/>
    </row>
    <row r="27" spans="1:8" ht="27.75" customHeight="1">
      <c r="A27" s="6" t="s">
        <v>49</v>
      </c>
      <c r="B27" s="33"/>
      <c r="C27" s="33"/>
      <c r="D27" s="6"/>
      <c r="E27" s="30"/>
      <c r="F27" s="30"/>
      <c r="G27" s="29"/>
      <c r="H27" s="30"/>
    </row>
    <row r="28" spans="1:8" ht="28.5" customHeight="1">
      <c r="A28" s="10" t="s">
        <v>50</v>
      </c>
      <c r="B28" s="10"/>
      <c r="C28" s="10"/>
      <c r="D28" s="10"/>
      <c r="E28" s="11"/>
      <c r="F28" s="11"/>
      <c r="G28" s="10"/>
      <c r="H28" s="10"/>
    </row>
    <row r="29" spans="1:8" ht="14.25">
      <c r="A29" s="12" t="s">
        <v>1</v>
      </c>
      <c r="B29" s="12" t="s">
        <v>2</v>
      </c>
      <c r="C29" s="12" t="s">
        <v>3</v>
      </c>
      <c r="D29" s="12" t="s">
        <v>4</v>
      </c>
      <c r="E29" s="13" t="s">
        <v>5</v>
      </c>
      <c r="F29" s="14"/>
      <c r="G29" s="6" t="s">
        <v>6</v>
      </c>
      <c r="H29" s="7"/>
    </row>
    <row r="30" spans="1:8" ht="14.25">
      <c r="A30" s="15"/>
      <c r="B30" s="15"/>
      <c r="C30" s="15"/>
      <c r="D30" s="15"/>
      <c r="E30" s="16"/>
      <c r="F30" s="17"/>
      <c r="G30" s="6" t="s">
        <v>7</v>
      </c>
      <c r="H30" s="7" t="s">
        <v>8</v>
      </c>
    </row>
    <row r="31" spans="1:8" ht="14.25">
      <c r="A31" s="10"/>
      <c r="B31" s="10"/>
      <c r="C31" s="10"/>
      <c r="D31" s="10"/>
      <c r="E31" s="18"/>
      <c r="F31" s="19"/>
      <c r="G31" s="6"/>
      <c r="H31" s="7"/>
    </row>
    <row r="32" spans="1:8" ht="63.75" customHeight="1">
      <c r="A32" s="25">
        <v>1</v>
      </c>
      <c r="B32" s="26" t="s">
        <v>22</v>
      </c>
      <c r="C32" s="27" t="s">
        <v>23</v>
      </c>
      <c r="D32" s="25" t="s">
        <v>15</v>
      </c>
      <c r="E32" s="28">
        <f>3.6*5*4.15*2+3.6*5*1.3+4.8*2*4.15-1.3*1.6*10-0.65*1.95*5</f>
        <v>185.5025</v>
      </c>
      <c r="F32" s="28"/>
      <c r="G32" s="29"/>
      <c r="H32" s="30"/>
    </row>
    <row r="33" spans="1:8" ht="63.75" customHeight="1">
      <c r="A33" s="25">
        <f>+A32+1</f>
        <v>2</v>
      </c>
      <c r="B33" s="26" t="s">
        <v>20</v>
      </c>
      <c r="C33" s="27" t="s">
        <v>21</v>
      </c>
      <c r="D33" s="25" t="s">
        <v>15</v>
      </c>
      <c r="E33" s="28">
        <f>8.4*2*3*5-1.3*1.6*10-0.65*1.95*5</f>
        <v>224.8625</v>
      </c>
      <c r="F33" s="28"/>
      <c r="G33" s="29"/>
      <c r="H33" s="30"/>
    </row>
    <row r="34" spans="1:8" ht="60" customHeight="1">
      <c r="A34" s="25">
        <f>+A33+1</f>
        <v>3</v>
      </c>
      <c r="B34" s="20" t="s">
        <v>51</v>
      </c>
      <c r="C34" s="21" t="s">
        <v>52</v>
      </c>
      <c r="D34" s="10" t="s">
        <v>42</v>
      </c>
      <c r="E34" s="22">
        <v>15</v>
      </c>
      <c r="F34" s="22"/>
      <c r="G34" s="23"/>
      <c r="H34" s="24"/>
    </row>
    <row r="35" spans="1:8" ht="27" customHeight="1">
      <c r="A35" s="25">
        <f>+A33+1</f>
        <v>3</v>
      </c>
      <c r="B35" s="26" t="s">
        <v>53</v>
      </c>
      <c r="C35" s="26" t="s">
        <v>54</v>
      </c>
      <c r="D35" s="10" t="s">
        <v>30</v>
      </c>
      <c r="E35" s="28">
        <v>2.4</v>
      </c>
      <c r="F35" s="28"/>
      <c r="G35" s="29"/>
      <c r="H35" s="30"/>
    </row>
    <row r="36" spans="1:8" ht="42.75" customHeight="1">
      <c r="A36" s="25">
        <f>+A34+1</f>
        <v>4</v>
      </c>
      <c r="B36" s="26" t="s">
        <v>55</v>
      </c>
      <c r="C36" s="26" t="s">
        <v>56</v>
      </c>
      <c r="D36" s="10" t="s">
        <v>57</v>
      </c>
      <c r="E36" s="28">
        <v>1</v>
      </c>
      <c r="F36" s="28"/>
      <c r="G36" s="29"/>
      <c r="H36" s="30"/>
    </row>
    <row r="37" spans="1:8" ht="28.5" customHeight="1">
      <c r="A37" s="8"/>
      <c r="B37" s="34" t="s">
        <v>49</v>
      </c>
      <c r="C37" s="34"/>
      <c r="D37" s="8"/>
      <c r="E37" s="9"/>
      <c r="F37" s="9"/>
      <c r="G37" s="37"/>
      <c r="H37" s="38"/>
    </row>
    <row r="38" spans="1:8" ht="33" customHeight="1">
      <c r="A38" s="39" t="s">
        <v>58</v>
      </c>
      <c r="B38" s="39"/>
      <c r="C38" s="39"/>
      <c r="D38" s="39"/>
      <c r="E38" s="39"/>
      <c r="F38" s="39"/>
      <c r="G38" s="39"/>
      <c r="H38" s="39"/>
    </row>
  </sheetData>
  <sheetProtection/>
  <mergeCells count="53">
    <mergeCell ref="A1:H1"/>
    <mergeCell ref="G2:H2"/>
    <mergeCell ref="A5:H5"/>
    <mergeCell ref="G6:H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H28"/>
    <mergeCell ref="G29:H29"/>
    <mergeCell ref="E32:F32"/>
    <mergeCell ref="E33:F33"/>
    <mergeCell ref="E34:F34"/>
    <mergeCell ref="E35:F35"/>
    <mergeCell ref="E36:F36"/>
    <mergeCell ref="E37:F37"/>
    <mergeCell ref="A38:H38"/>
    <mergeCell ref="A2:A4"/>
    <mergeCell ref="A6:A8"/>
    <mergeCell ref="A29:A31"/>
    <mergeCell ref="B2:B4"/>
    <mergeCell ref="B6:B8"/>
    <mergeCell ref="B29:B31"/>
    <mergeCell ref="C2:C4"/>
    <mergeCell ref="C6:C8"/>
    <mergeCell ref="C29:C31"/>
    <mergeCell ref="D2:D4"/>
    <mergeCell ref="D6:D8"/>
    <mergeCell ref="D29:D31"/>
    <mergeCell ref="G3:G4"/>
    <mergeCell ref="G7:G8"/>
    <mergeCell ref="G30:G31"/>
    <mergeCell ref="H3:H4"/>
    <mergeCell ref="H7:H8"/>
    <mergeCell ref="H30:H31"/>
    <mergeCell ref="E2:F4"/>
    <mergeCell ref="E6:F8"/>
    <mergeCell ref="E29:F31"/>
  </mergeCells>
  <printOptions/>
  <pageMargins left="0.25" right="0.25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文峰电脑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文峰</dc:creator>
  <cp:keywords/>
  <dc:description/>
  <cp:lastModifiedBy>卫计局-李杰</cp:lastModifiedBy>
  <cp:lastPrinted>2018-12-27T07:37:53Z</cp:lastPrinted>
  <dcterms:created xsi:type="dcterms:W3CDTF">2018-12-14T04:34:52Z</dcterms:created>
  <dcterms:modified xsi:type="dcterms:W3CDTF">2021-09-08T07:29:19Z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